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D:\ตรวจราชการ ITA\ตรวจราชการ ITA ปี2568\O01-O025\O12 แผนการใช้จ่ายงบประมาณสถานีตำรวจประจำปี\"/>
    </mc:Choice>
  </mc:AlternateContent>
  <xr:revisionPtr revIDLastSave="0" documentId="13_ncr:1_{682730F6-D53D-4FA4-9D3A-C6B4215BEEB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รายงานผลการใช้จ่ายงบประมาณ" sheetId="3" r:id="rId1"/>
  </sheets>
  <definedNames>
    <definedName name="_xlnm.Print_Titles" localSheetId="0">รายงานผลการใช้จ่ายงบประมาณ!$5:$6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5" i="3" l="1"/>
  <c r="F45" i="3"/>
  <c r="G45" i="3"/>
  <c r="H45" i="3"/>
  <c r="I45" i="3"/>
  <c r="J45" i="3"/>
  <c r="K32" i="3"/>
  <c r="D32" i="3"/>
  <c r="D45" i="3" s="1"/>
  <c r="K37" i="3"/>
  <c r="L37" i="3" s="1"/>
  <c r="K24" i="3"/>
  <c r="L24" i="3" s="1"/>
  <c r="K22" i="3"/>
  <c r="L22" i="3" s="1"/>
  <c r="K18" i="3"/>
  <c r="L18" i="3" s="1"/>
  <c r="K36" i="3"/>
  <c r="K16" i="3" l="1"/>
  <c r="K23" i="3" l="1"/>
  <c r="L23" i="3" s="1"/>
  <c r="K38" i="3"/>
  <c r="L38" i="3" s="1"/>
  <c r="L36" i="3"/>
  <c r="K34" i="3"/>
  <c r="L34" i="3" s="1"/>
  <c r="K31" i="3"/>
  <c r="L31" i="3" s="1"/>
  <c r="K30" i="3"/>
  <c r="L30" i="3" s="1"/>
  <c r="K28" i="3"/>
  <c r="L28" i="3" s="1"/>
  <c r="K25" i="3"/>
  <c r="L25" i="3" s="1"/>
  <c r="K11" i="3"/>
  <c r="L11" i="3" s="1"/>
  <c r="K9" i="3"/>
  <c r="L9" i="3" s="1"/>
  <c r="K10" i="3"/>
  <c r="L10" i="3" s="1"/>
  <c r="K12" i="3"/>
  <c r="L12" i="3" s="1"/>
  <c r="K13" i="3"/>
  <c r="L13" i="3" s="1"/>
  <c r="K14" i="3"/>
  <c r="L14" i="3" s="1"/>
  <c r="K15" i="3"/>
  <c r="L15" i="3" s="1"/>
  <c r="L16" i="3"/>
  <c r="K17" i="3"/>
  <c r="L17" i="3" s="1"/>
  <c r="K19" i="3"/>
  <c r="L19" i="3" s="1"/>
  <c r="K8" i="3"/>
  <c r="L26" i="3"/>
  <c r="L32" i="3"/>
  <c r="K20" i="3"/>
  <c r="L20" i="3" s="1"/>
  <c r="L8" i="3" l="1"/>
  <c r="K45" i="3"/>
  <c r="L45" i="3" s="1"/>
</calcChain>
</file>

<file path=xl/sharedStrings.xml><?xml version="1.0" encoding="utf-8"?>
<sst xmlns="http://schemas.openxmlformats.org/spreadsheetml/2006/main" count="109" uniqueCount="70">
  <si>
    <t>ที่</t>
  </si>
  <si>
    <t>โครงการรณรงค์ป้องกัน และแก้ไขปัญหาอุบัติเหตุทางถนน</t>
  </si>
  <si>
    <t>โครงการตำรวจประสานโรงเรียน(1 ตำรวจ 1 โรงเรียน)</t>
  </si>
  <si>
    <t>โครงการปราบปรามการค้ายาเสพติด</t>
  </si>
  <si>
    <t xml:space="preserve">       - ค่าสาธารณูปโภค</t>
  </si>
  <si>
    <t xml:space="preserve">       - น้ำมันเชื้อเพลิง</t>
  </si>
  <si>
    <t xml:space="preserve">       - ค่าวัสดุสำนักงาน</t>
  </si>
  <si>
    <t xml:space="preserve">ช่วงเทศกาลสำคัญ </t>
  </si>
  <si>
    <t xml:space="preserve">       - ค่าล่วงเวลา OT</t>
  </si>
  <si>
    <t xml:space="preserve">       - ค่าซ่อมแซมยานพาหนะ</t>
  </si>
  <si>
    <t xml:space="preserve">       - ค่าจ้างเหมาบริการ</t>
  </si>
  <si>
    <t xml:space="preserve">       - ค่าวัสดุสำนักงาน (จราจร)</t>
  </si>
  <si>
    <t xml:space="preserve">       - ค่าอาหารผู้ต้องหา</t>
  </si>
  <si>
    <t xml:space="preserve">       - ค่าเบี้ยเลี้ยงการเดินทางไปราชการ</t>
  </si>
  <si>
    <t>โครงการสร้างภูมิคุ้มกันและป้องกันยาเสพติดกิจกรรมการสร้างภูมิคุ้มกันในกลุ่มเป้าหมายระดับโรงเรียนประถมศึกษาและมัธยมศึกษาหรือเทียบเท่า (D.A.R.E)
    จำนวน  16 ห้องเรียน ห้องละ 3,900 บาท</t>
  </si>
  <si>
    <t xml:space="preserve">ค่าน้ำมันเชื้อเพลิงสำหรับรถยนต์เช่า รถยนต์ตู้โดยสาร (ทดแทน)ฯ และรถยนต์เอนกประสงค์ (ทดแทน) </t>
  </si>
  <si>
    <t>รวม</t>
  </si>
  <si>
    <t>รายการ</t>
  </si>
  <si>
    <t xml:space="preserve">       - งบปฏิรูปงานสอบสวน</t>
  </si>
  <si>
    <t xml:space="preserve">       - ค่าเครื่องแบบ</t>
  </si>
  <si>
    <t>7.2 โครงการบริหารจัดการสกัดกั้นยาเสพติด (Heart Land)</t>
  </si>
  <si>
    <t>7.3 โครงการสลายโครงสร้างเครือข่ายผู้มีอิทธิพลฯ ที่เกี่ยวข้องกับยาเสพติด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</si>
  <si>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</si>
  <si>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</si>
  <si>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</si>
  <si>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</si>
  <si>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</si>
  <si>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ไม่มี</t>
  </si>
  <si>
    <t>โครงการสร้างเครือข่ายการมีส่วนร่วมของประชาชนในการป้องกันอาชญากรรมระดับตำบล</t>
  </si>
  <si>
    <t xml:space="preserve">     - ภารกิจชุมชนสัมพันธ์ ค่าล่วงเวลา OT</t>
  </si>
  <si>
    <t xml:space="preserve">     - ภารกิจชุมชนสัมพันธ์ ค่าตอบแทนอาสาสมัครตำรวจบ้าน</t>
  </si>
  <si>
    <t xml:space="preserve">      -  ค่าน้ำมันเชื้อเพลิง</t>
  </si>
  <si>
    <t>7.1 โครงการปิดล้อมตรวจค้นเป้าหมายยาเสพติดเพื่อป้องกัน</t>
  </si>
  <si>
    <t>การแพร่ระบาดยาเสพติด</t>
  </si>
  <si>
    <t>ดำเนินการเบิกจ่าย</t>
  </si>
  <si>
    <t>โครงการ การบังคับใช้กฏหมาย อำนวยความยุติธรรมและบริการประชาชนกิจกรรม การบังคับใช้กฏหมาย 
และบริการประชาชน</t>
  </si>
  <si>
    <t>รวมเบิก</t>
  </si>
  <si>
    <t xml:space="preserve">             จึงเรียนมาเพื่อโปรดทราบ</t>
  </si>
  <si>
    <t>เจ้าหน้าที่การเงิน</t>
  </si>
  <si>
    <r>
      <rPr>
        <sz val="16"/>
        <color theme="0"/>
        <rFont val="TH SarabunPSK"/>
        <family val="2"/>
      </rPr>
      <t>"</t>
    </r>
    <r>
      <rPr>
        <sz val="16"/>
        <color theme="1"/>
        <rFont val="TH SarabunPSK"/>
        <family val="2"/>
        <charset val="222"/>
      </rPr>
      <t>- รับทราบ</t>
    </r>
  </si>
  <si>
    <t xml:space="preserve">           พ.ต.อ.</t>
  </si>
  <si>
    <t xml:space="preserve">            ตามแผนการใช้งบประมาณ และยอดการจัดสรรงบประมาณให้กับสถานีตำรวจเพื่อใช้ในการขับเคลื่อนภารกิจหลักของสถานีตำรวจ งบประมาณไตรมาส 1 และ 2 ที่ผ่านมา งบประมาณค่าจ้างเหมาบริการ (แม่บ้านทำความสะอาด และงบค่าสาธารณูปโภค ซึ่งประกอบด้วยค่าน้ำ ค่าไฟ เป็นต้น ไม่เพียงพอต่อการเบิกจ่าย จึงดำเนินการปรับงบประมาณค่าล่วงเวลาของเจ้าหน้าที่มาใช้ในการเบิกจ่ายดังกล่าว เพื่อให้เพียงพอต่อการเบิกจ่ายดังกล่าวตามข้อมูลตามตารางที่ปรากฎนี้ แต่มีงบประมาณเพียงพอสำหรับการเบิกจ่าย</t>
  </si>
  <si>
    <t>รายงานผลการใช้จ่ายงบประมาณ สถานีตำรวจนิคมพัฒนา</t>
  </si>
  <si>
    <t>-</t>
  </si>
  <si>
    <t>ร.ต.ต.</t>
  </si>
  <si>
    <t>(สุขประเสริฐ  ดีพูล)</t>
  </si>
  <si>
    <t>ผกก.สภ.นิคมพัฒนา</t>
  </si>
  <si>
    <t>เรียน ผกก.สภ.นิคมพัฒนา</t>
  </si>
  <si>
    <t>รอง สว.(ป.)สภ.นิคมพัฒนา</t>
  </si>
  <si>
    <t xml:space="preserve"> ข้อมูล ณ วันที่ 31 มีนาคม พ.ศ. 2568</t>
  </si>
  <si>
    <t>ประจำปีงบประมาณ พ.ศ. 2568 ไตรมาสที่ 1 - 2</t>
  </si>
  <si>
    <t xml:space="preserve">       - งบปฏิรูปงาน ปป./สืบสวน</t>
  </si>
  <si>
    <t xml:space="preserve">     - ค่าเบี้ยประชุม กต.ตร</t>
  </si>
  <si>
    <t xml:space="preserve">     - น้ำมันเชื้อเพลิง</t>
  </si>
  <si>
    <t xml:space="preserve">       - เทศกาลปีใหม่ 2568</t>
  </si>
  <si>
    <t>7.4 ค่าน้ำมันเชื้อเพลิง</t>
  </si>
  <si>
    <t>โครงการดำเนินงานตำบลยั่งยืนเพื่อแก้ไขปัญหายาเสพติด</t>
  </si>
  <si>
    <t xml:space="preserve">   - ค่าวัสดุ</t>
  </si>
  <si>
    <t xml:space="preserve">   - ค่าตอบแทนผู้ปฏิบัติ</t>
  </si>
  <si>
    <t xml:space="preserve">   - ค่าน้ำมันเชื้อเพลิง</t>
  </si>
  <si>
    <t xml:space="preserve">   - ค่าประชุมเชิงปฏิบัติ</t>
  </si>
  <si>
    <t xml:space="preserve">   - ค่าประชุมผู้บำบัด</t>
  </si>
  <si>
    <t>(ชัยพงษ์     แสงพงษ์ชัย)</t>
  </si>
  <si>
    <t xml:space="preserve">      - ค่าใช้จ่ายการประชุม  ครั้งที่ 1(1,140)</t>
  </si>
  <si>
    <t>ต.ค.-67</t>
  </si>
  <si>
    <t>พ.ย.-67</t>
  </si>
  <si>
    <t>ธ.ค.-67</t>
  </si>
  <si>
    <t>ก.พ.-68</t>
  </si>
  <si>
    <t>ม.ค.-68</t>
  </si>
  <si>
    <t>มี.ค.-68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</si>
</sst>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* #,##0_-;\-* #,##0_-;_-* &quot;-&quot;??_-;_-@_-"/>
    <numFmt numFmtId="166" formatCode="[$-107041E]d\ mmm\ yy;@"/>
  </numFmts>
  <fonts count="14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6"/>
      <color theme="1"/>
      <name val="TH SarabunPSK"/>
      <family val="34"/>
      <charset val="222"/>
    </font>
    <font>
      <b/>
      <sz val="16"/>
      <color theme="1"/>
      <name val="TH SarabunPSK"/>
      <family val="34"/>
      <charset val="222"/>
    </font>
    <font>
      <sz val="16"/>
      <name val="TH SarabunPSK"/>
      <family val="34"/>
      <charset val="222"/>
    </font>
    <font>
      <sz val="16"/>
      <color rgb="FFFF0000"/>
      <name val="TH SarabunPSK"/>
      <family val="34"/>
      <charset val="22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6"/>
      <color theme="1"/>
      <name val="TH SarabunPSK"/>
      <family val="2"/>
      <charset val="222"/>
    </font>
    <font>
      <sz val="16"/>
      <color theme="0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83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0" borderId="6" xfId="0" applyFont="1" applyBorder="1" applyAlignment="1">
      <alignment horizontal="center" vertical="center"/>
    </xf>
    <xf numFmtId="165" fontId="4" fillId="0" borderId="6" xfId="1" applyNumberFormat="1" applyFont="1" applyFill="1" applyBorder="1" applyAlignment="1">
      <alignment horizontal="center" vertical="top"/>
    </xf>
    <xf numFmtId="165" fontId="4" fillId="0" borderId="5" xfId="1" applyNumberFormat="1" applyFont="1" applyFill="1" applyBorder="1" applyAlignment="1">
      <alignment horizontal="center"/>
    </xf>
    <xf numFmtId="0" fontId="4" fillId="0" borderId="6" xfId="0" applyFont="1" applyBorder="1"/>
    <xf numFmtId="165" fontId="4" fillId="0" borderId="2" xfId="1" applyNumberFormat="1" applyFont="1" applyFill="1" applyBorder="1" applyAlignment="1">
      <alignment horizontal="center" vertical="top"/>
    </xf>
    <xf numFmtId="165" fontId="6" fillId="0" borderId="2" xfId="1" applyNumberFormat="1" applyFont="1" applyFill="1" applyBorder="1"/>
    <xf numFmtId="0" fontId="7" fillId="0" borderId="2" xfId="0" applyFont="1" applyBorder="1" applyAlignment="1">
      <alignment horizontal="center"/>
    </xf>
    <xf numFmtId="0" fontId="6" fillId="0" borderId="2" xfId="0" applyFont="1" applyBorder="1"/>
    <xf numFmtId="0" fontId="4" fillId="0" borderId="5" xfId="0" applyFont="1" applyBorder="1" applyAlignment="1">
      <alignment horizontal="center" vertical="center"/>
    </xf>
    <xf numFmtId="0" fontId="4" fillId="0" borderId="5" xfId="0" applyFont="1" applyBorder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/>
    <xf numFmtId="165" fontId="4" fillId="0" borderId="2" xfId="1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165" fontId="4" fillId="0" borderId="6" xfId="1" applyNumberFormat="1" applyFont="1" applyFill="1" applyBorder="1"/>
    <xf numFmtId="0" fontId="6" fillId="4" borderId="9" xfId="0" applyFont="1" applyFill="1" applyBorder="1" applyAlignment="1">
      <alignment horizontal="center" vertical="top"/>
    </xf>
    <xf numFmtId="164" fontId="4" fillId="0" borderId="2" xfId="1" applyFont="1" applyFill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/>
    </xf>
    <xf numFmtId="0" fontId="5" fillId="4" borderId="5" xfId="0" applyFont="1" applyFill="1" applyBorder="1" applyAlignment="1">
      <alignment horizontal="center" vertical="top"/>
    </xf>
    <xf numFmtId="0" fontId="4" fillId="4" borderId="5" xfId="0" applyFont="1" applyFill="1" applyBorder="1" applyAlignment="1">
      <alignment vertical="top" wrapText="1"/>
    </xf>
    <xf numFmtId="0" fontId="6" fillId="0" borderId="2" xfId="0" applyFont="1" applyBorder="1" applyAlignment="1">
      <alignment vertical="top"/>
    </xf>
    <xf numFmtId="0" fontId="6" fillId="0" borderId="6" xfId="0" applyFont="1" applyBorder="1" applyAlignment="1">
      <alignment vertical="top"/>
    </xf>
    <xf numFmtId="0" fontId="4" fillId="4" borderId="8" xfId="0" applyFont="1" applyFill="1" applyBorder="1"/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/>
    <xf numFmtId="164" fontId="4" fillId="0" borderId="5" xfId="1" applyFont="1" applyFill="1" applyBorder="1" applyAlignment="1">
      <alignment horizontal="center" vertical="center"/>
    </xf>
    <xf numFmtId="165" fontId="6" fillId="4" borderId="2" xfId="1" applyNumberFormat="1" applyFont="1" applyFill="1" applyBorder="1" applyAlignment="1">
      <alignment horizontal="center"/>
    </xf>
    <xf numFmtId="164" fontId="4" fillId="4" borderId="9" xfId="1" applyFont="1" applyFill="1" applyBorder="1" applyAlignment="1">
      <alignment horizontal="center" vertical="top" wrapText="1"/>
    </xf>
    <xf numFmtId="165" fontId="4" fillId="4" borderId="9" xfId="1" applyNumberFormat="1" applyFont="1" applyFill="1" applyBorder="1" applyAlignment="1">
      <alignment horizontal="center" vertical="top"/>
    </xf>
    <xf numFmtId="0" fontId="5" fillId="4" borderId="9" xfId="0" applyFont="1" applyFill="1" applyBorder="1" applyAlignment="1">
      <alignment horizontal="center"/>
    </xf>
    <xf numFmtId="165" fontId="6" fillId="4" borderId="9" xfId="1" applyNumberFormat="1" applyFont="1" applyFill="1" applyBorder="1" applyAlignment="1">
      <alignment horizontal="center"/>
    </xf>
    <xf numFmtId="0" fontId="4" fillId="0" borderId="9" xfId="0" applyFont="1" applyBorder="1"/>
    <xf numFmtId="0" fontId="4" fillId="4" borderId="10" xfId="0" applyFont="1" applyFill="1" applyBorder="1"/>
    <xf numFmtId="0" fontId="4" fillId="4" borderId="10" xfId="0" applyFont="1" applyFill="1" applyBorder="1" applyAlignment="1">
      <alignment horizontal="center"/>
    </xf>
    <xf numFmtId="165" fontId="4" fillId="4" borderId="9" xfId="1" applyNumberFormat="1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 vertical="top"/>
    </xf>
    <xf numFmtId="0" fontId="4" fillId="4" borderId="9" xfId="0" applyFont="1" applyFill="1" applyBorder="1" applyAlignment="1">
      <alignment horizontal="left" vertical="top" wrapText="1"/>
    </xf>
    <xf numFmtId="0" fontId="4" fillId="4" borderId="9" xfId="0" applyFont="1" applyFill="1" applyBorder="1" applyAlignment="1">
      <alignment horizontal="center"/>
    </xf>
    <xf numFmtId="165" fontId="6" fillId="0" borderId="9" xfId="1" applyNumberFormat="1" applyFont="1" applyFill="1" applyBorder="1" applyAlignment="1">
      <alignment horizontal="center"/>
    </xf>
    <xf numFmtId="165" fontId="6" fillId="0" borderId="9" xfId="1" applyNumberFormat="1" applyFont="1" applyFill="1" applyBorder="1" applyAlignment="1">
      <alignment horizontal="center" vertical="top"/>
    </xf>
    <xf numFmtId="0" fontId="6" fillId="0" borderId="9" xfId="0" applyFont="1" applyBorder="1" applyAlignment="1">
      <alignment vertical="top" wrapText="1"/>
    </xf>
    <xf numFmtId="0" fontId="3" fillId="0" borderId="0" xfId="0" applyFont="1" applyAlignment="1">
      <alignment horizontal="center"/>
    </xf>
    <xf numFmtId="165" fontId="6" fillId="4" borderId="11" xfId="0" applyNumberFormat="1" applyFont="1" applyFill="1" applyBorder="1" applyAlignment="1">
      <alignment vertical="top" wrapText="1"/>
    </xf>
    <xf numFmtId="164" fontId="4" fillId="0" borderId="5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/>
    </xf>
    <xf numFmtId="164" fontId="6" fillId="0" borderId="9" xfId="0" applyNumberFormat="1" applyFont="1" applyBorder="1" applyAlignment="1">
      <alignment horizontal="center" vertical="top" wrapText="1"/>
    </xf>
    <xf numFmtId="164" fontId="4" fillId="4" borderId="14" xfId="0" applyNumberFormat="1" applyFont="1" applyFill="1" applyBorder="1" applyAlignment="1">
      <alignment horizontal="center" vertical="center"/>
    </xf>
    <xf numFmtId="164" fontId="4" fillId="4" borderId="15" xfId="0" applyNumberFormat="1" applyFont="1" applyFill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/>
    </xf>
    <xf numFmtId="164" fontId="4" fillId="4" borderId="11" xfId="0" applyNumberFormat="1" applyFont="1" applyFill="1" applyBorder="1" applyAlignment="1">
      <alignment horizontal="center" vertical="top" wrapText="1"/>
    </xf>
    <xf numFmtId="164" fontId="4" fillId="4" borderId="9" xfId="0" applyNumberFormat="1" applyFont="1" applyFill="1" applyBorder="1" applyAlignment="1">
      <alignment horizontal="center" vertical="top" wrapText="1"/>
    </xf>
    <xf numFmtId="0" fontId="4" fillId="0" borderId="2" xfId="0" applyFont="1" applyBorder="1" applyAlignment="1">
      <alignment vertical="top"/>
    </xf>
    <xf numFmtId="0" fontId="4" fillId="0" borderId="6" xfId="0" applyFont="1" applyBorder="1" applyAlignment="1">
      <alignment vertical="top"/>
    </xf>
    <xf numFmtId="164" fontId="4" fillId="0" borderId="6" xfId="1" applyFont="1" applyFill="1" applyBorder="1" applyAlignment="1">
      <alignment horizontal="center" vertical="center"/>
    </xf>
    <xf numFmtId="164" fontId="4" fillId="0" borderId="2" xfId="1" applyFont="1" applyFill="1" applyBorder="1" applyAlignment="1">
      <alignment horizontal="center"/>
    </xf>
    <xf numFmtId="164" fontId="4" fillId="0" borderId="1" xfId="1" applyFont="1" applyFill="1" applyBorder="1" applyAlignment="1">
      <alignment horizontal="center"/>
    </xf>
    <xf numFmtId="164" fontId="4" fillId="0" borderId="2" xfId="1" applyFont="1" applyFill="1" applyBorder="1" applyAlignment="1">
      <alignment horizontal="center" vertical="top"/>
    </xf>
    <xf numFmtId="164" fontId="4" fillId="0" borderId="1" xfId="1" applyFont="1" applyFill="1" applyBorder="1" applyAlignment="1">
      <alignment horizontal="center" vertical="top"/>
    </xf>
    <xf numFmtId="164" fontId="3" fillId="0" borderId="2" xfId="1" applyFont="1" applyBorder="1" applyAlignment="1">
      <alignment horizontal="center"/>
    </xf>
    <xf numFmtId="164" fontId="3" fillId="0" borderId="2" xfId="1" applyFont="1" applyFill="1" applyBorder="1" applyAlignment="1">
      <alignment horizontal="left" vertical="top" wrapText="1"/>
    </xf>
    <xf numFmtId="164" fontId="3" fillId="0" borderId="1" xfId="1" applyFont="1" applyFill="1" applyBorder="1" applyAlignment="1">
      <alignment vertical="top" wrapText="1"/>
    </xf>
    <xf numFmtId="164" fontId="4" fillId="4" borderId="10" xfId="1" applyFont="1" applyFill="1" applyBorder="1" applyAlignment="1">
      <alignment horizontal="center" vertical="top"/>
    </xf>
    <xf numFmtId="164" fontId="6" fillId="4" borderId="10" xfId="1" applyFont="1" applyFill="1" applyBorder="1" applyAlignment="1">
      <alignment horizontal="center"/>
    </xf>
    <xf numFmtId="164" fontId="6" fillId="0" borderId="1" xfId="1" applyFont="1" applyFill="1" applyBorder="1"/>
    <xf numFmtId="164" fontId="3" fillId="0" borderId="1" xfId="1" applyFont="1" applyFill="1" applyBorder="1" applyAlignment="1">
      <alignment horizontal="left" vertical="top" wrapText="1"/>
    </xf>
    <xf numFmtId="164" fontId="4" fillId="4" borderId="8" xfId="1" applyFont="1" applyFill="1" applyBorder="1" applyAlignment="1">
      <alignment horizontal="center"/>
    </xf>
    <xf numFmtId="164" fontId="3" fillId="4" borderId="8" xfId="1" applyFont="1" applyFill="1" applyBorder="1" applyAlignment="1">
      <alignment horizontal="center"/>
    </xf>
    <xf numFmtId="164" fontId="4" fillId="4" borderId="7" xfId="1" applyFont="1" applyFill="1" applyBorder="1" applyAlignment="1">
      <alignment horizontal="center"/>
    </xf>
    <xf numFmtId="164" fontId="3" fillId="4" borderId="7" xfId="1" applyFont="1" applyFill="1" applyBorder="1" applyAlignment="1">
      <alignment horizontal="left" vertical="top" wrapText="1"/>
    </xf>
    <xf numFmtId="164" fontId="4" fillId="4" borderId="9" xfId="1" applyFont="1" applyFill="1" applyBorder="1" applyAlignment="1">
      <alignment horizontal="center"/>
    </xf>
    <xf numFmtId="164" fontId="4" fillId="0" borderId="5" xfId="1" applyFont="1" applyFill="1" applyBorder="1" applyAlignment="1">
      <alignment horizontal="center"/>
    </xf>
    <xf numFmtId="164" fontId="3" fillId="0" borderId="5" xfId="1" applyFont="1" applyBorder="1"/>
    <xf numFmtId="164" fontId="4" fillId="0" borderId="6" xfId="1" applyFont="1" applyFill="1" applyBorder="1"/>
    <xf numFmtId="164" fontId="4" fillId="4" borderId="9" xfId="1" applyFont="1" applyFill="1" applyBorder="1" applyAlignment="1">
      <alignment horizontal="center" vertical="top"/>
    </xf>
    <xf numFmtId="164" fontId="6" fillId="4" borderId="5" xfId="1" applyFont="1" applyFill="1" applyBorder="1" applyAlignment="1">
      <alignment horizontal="center"/>
    </xf>
    <xf numFmtId="164" fontId="3" fillId="0" borderId="2" xfId="1" applyFont="1" applyBorder="1"/>
    <xf numFmtId="164" fontId="6" fillId="0" borderId="9" xfId="1" applyFont="1" applyFill="1" applyBorder="1" applyAlignment="1">
      <alignment horizontal="center"/>
    </xf>
    <xf numFmtId="164" fontId="3" fillId="0" borderId="9" xfId="1" applyFont="1" applyBorder="1"/>
    <xf numFmtId="164" fontId="6" fillId="0" borderId="9" xfId="1" applyFont="1" applyFill="1" applyBorder="1" applyAlignment="1">
      <alignment horizontal="center" vertical="top"/>
    </xf>
    <xf numFmtId="164" fontId="8" fillId="4" borderId="10" xfId="1" applyFont="1" applyFill="1" applyBorder="1" applyAlignment="1">
      <alignment vertical="top" wrapText="1"/>
    </xf>
    <xf numFmtId="164" fontId="8" fillId="4" borderId="9" xfId="1" applyFont="1" applyFill="1" applyBorder="1" applyAlignment="1">
      <alignment vertical="top"/>
    </xf>
    <xf numFmtId="164" fontId="8" fillId="0" borderId="1" xfId="1" applyFont="1" applyFill="1" applyBorder="1" applyAlignment="1">
      <alignment horizontal="left" vertical="top" wrapText="1"/>
    </xf>
    <xf numFmtId="164" fontId="8" fillId="0" borderId="1" xfId="1" applyFont="1" applyBorder="1" applyAlignment="1">
      <alignment horizontal="center"/>
    </xf>
    <xf numFmtId="164" fontId="8" fillId="4" borderId="8" xfId="1" applyFont="1" applyFill="1" applyBorder="1" applyAlignment="1">
      <alignment horizontal="center"/>
    </xf>
    <xf numFmtId="164" fontId="8" fillId="4" borderId="7" xfId="1" applyFont="1" applyFill="1" applyBorder="1" applyAlignment="1">
      <alignment horizontal="left" vertical="top" wrapText="1"/>
    </xf>
    <xf numFmtId="164" fontId="8" fillId="4" borderId="5" xfId="1" applyFont="1" applyFill="1" applyBorder="1"/>
    <xf numFmtId="164" fontId="8" fillId="0" borderId="5" xfId="1" applyFont="1" applyBorder="1"/>
    <xf numFmtId="164" fontId="8" fillId="0" borderId="2" xfId="1" applyFont="1" applyBorder="1"/>
    <xf numFmtId="164" fontId="8" fillId="0" borderId="9" xfId="1" applyFont="1" applyBorder="1"/>
    <xf numFmtId="164" fontId="8" fillId="0" borderId="9" xfId="1" applyFont="1" applyBorder="1" applyAlignment="1">
      <alignment vertical="top"/>
    </xf>
    <xf numFmtId="0" fontId="9" fillId="0" borderId="0" xfId="0" applyFont="1" applyAlignment="1">
      <alignment horizontal="center" vertical="center"/>
    </xf>
    <xf numFmtId="0" fontId="8" fillId="0" borderId="0" xfId="0" applyFont="1"/>
    <xf numFmtId="0" fontId="9" fillId="0" borderId="0" xfId="0" applyFont="1" applyAlignment="1">
      <alignment horizontal="center" vertical="top"/>
    </xf>
    <xf numFmtId="2" fontId="10" fillId="4" borderId="9" xfId="0" applyNumberFormat="1" applyFont="1" applyFill="1" applyBorder="1" applyAlignment="1">
      <alignment horizontal="right" vertical="top" wrapText="1"/>
    </xf>
    <xf numFmtId="2" fontId="9" fillId="4" borderId="9" xfId="0" applyNumberFormat="1" applyFont="1" applyFill="1" applyBorder="1" applyAlignment="1">
      <alignment horizontal="right" vertical="top"/>
    </xf>
    <xf numFmtId="2" fontId="9" fillId="4" borderId="5" xfId="0" applyNumberFormat="1" applyFont="1" applyFill="1" applyBorder="1" applyAlignment="1">
      <alignment horizontal="right"/>
    </xf>
    <xf numFmtId="2" fontId="9" fillId="4" borderId="9" xfId="0" applyNumberFormat="1" applyFont="1" applyFill="1" applyBorder="1" applyAlignment="1">
      <alignment horizontal="right"/>
    </xf>
    <xf numFmtId="164" fontId="8" fillId="0" borderId="5" xfId="1" applyFont="1" applyBorder="1" applyAlignment="1">
      <alignment horizontal="center"/>
    </xf>
    <xf numFmtId="164" fontId="8" fillId="0" borderId="2" xfId="1" applyFont="1" applyBorder="1" applyAlignment="1">
      <alignment horizontal="center"/>
    </xf>
    <xf numFmtId="164" fontId="8" fillId="0" borderId="6" xfId="1" applyFont="1" applyBorder="1" applyAlignment="1">
      <alignment horizontal="center"/>
    </xf>
    <xf numFmtId="164" fontId="3" fillId="0" borderId="5" xfId="1" applyFont="1" applyFill="1" applyBorder="1"/>
    <xf numFmtId="164" fontId="8" fillId="0" borderId="5" xfId="1" applyFont="1" applyFill="1" applyBorder="1"/>
    <xf numFmtId="164" fontId="3" fillId="0" borderId="6" xfId="1" applyFont="1" applyFill="1" applyBorder="1"/>
    <xf numFmtId="164" fontId="11" fillId="4" borderId="9" xfId="1" applyFont="1" applyFill="1" applyBorder="1" applyAlignment="1">
      <alignment horizontal="center" vertical="top" wrapText="1"/>
    </xf>
    <xf numFmtId="164" fontId="8" fillId="0" borderId="1" xfId="1" applyFont="1" applyFill="1" applyBorder="1" applyAlignment="1">
      <alignment horizontal="center"/>
    </xf>
    <xf numFmtId="164" fontId="8" fillId="0" borderId="6" xfId="1" applyFont="1" applyFill="1" applyBorder="1"/>
    <xf numFmtId="2" fontId="9" fillId="0" borderId="2" xfId="0" applyNumberFormat="1" applyFont="1" applyBorder="1" applyAlignment="1">
      <alignment horizontal="right"/>
    </xf>
    <xf numFmtId="2" fontId="9" fillId="0" borderId="5" xfId="0" applyNumberFormat="1" applyFont="1" applyBorder="1" applyAlignment="1">
      <alignment horizontal="right"/>
    </xf>
    <xf numFmtId="2" fontId="9" fillId="0" borderId="6" xfId="0" applyNumberFormat="1" applyFont="1" applyBorder="1" applyAlignment="1">
      <alignment horizontal="right"/>
    </xf>
    <xf numFmtId="2" fontId="9" fillId="4" borderId="6" xfId="0" applyNumberFormat="1" applyFont="1" applyFill="1" applyBorder="1" applyAlignment="1">
      <alignment horizontal="right" vertical="top"/>
    </xf>
    <xf numFmtId="2" fontId="9" fillId="0" borderId="2" xfId="0" applyNumberFormat="1" applyFont="1" applyBorder="1" applyAlignment="1">
      <alignment horizontal="right" vertical="top"/>
    </xf>
    <xf numFmtId="2" fontId="9" fillId="0" borderId="9" xfId="0" applyNumberFormat="1" applyFont="1" applyBorder="1" applyAlignment="1">
      <alignment horizontal="right"/>
    </xf>
    <xf numFmtId="2" fontId="9" fillId="5" borderId="9" xfId="0" applyNumberFormat="1" applyFont="1" applyFill="1" applyBorder="1" applyAlignment="1">
      <alignment horizontal="right"/>
    </xf>
    <xf numFmtId="0" fontId="9" fillId="0" borderId="0" xfId="0" applyFont="1"/>
    <xf numFmtId="2" fontId="9" fillId="0" borderId="9" xfId="0" applyNumberFormat="1" applyFont="1" applyBorder="1" applyAlignment="1">
      <alignment horizontal="right" vertical="top"/>
    </xf>
    <xf numFmtId="0" fontId="11" fillId="4" borderId="9" xfId="0" applyFont="1" applyFill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8" fillId="0" borderId="2" xfId="0" quotePrefix="1" applyFont="1" applyBorder="1" applyAlignment="1">
      <alignment horizontal="center" vertical="top"/>
    </xf>
    <xf numFmtId="0" fontId="8" fillId="4" borderId="9" xfId="0" applyFont="1" applyFill="1" applyBorder="1" applyAlignment="1">
      <alignment horizontal="center" vertical="top"/>
    </xf>
    <xf numFmtId="0" fontId="8" fillId="4" borderId="5" xfId="0" applyFont="1" applyFill="1" applyBorder="1" applyAlignment="1">
      <alignment horizontal="center" vertical="top"/>
    </xf>
    <xf numFmtId="0" fontId="8" fillId="4" borderId="6" xfId="0" applyFont="1" applyFill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165" fontId="9" fillId="5" borderId="9" xfId="0" applyNumberFormat="1" applyFont="1" applyFill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164" fontId="4" fillId="0" borderId="5" xfId="0" applyNumberFormat="1" applyFont="1" applyBorder="1" applyAlignment="1">
      <alignment horizontal="center" vertical="top" wrapText="1"/>
    </xf>
    <xf numFmtId="164" fontId="4" fillId="0" borderId="6" xfId="0" applyNumberFormat="1" applyFont="1" applyBorder="1" applyAlignment="1">
      <alignment horizontal="center" vertical="top" wrapText="1"/>
    </xf>
    <xf numFmtId="0" fontId="12" fillId="0" borderId="0" xfId="0" applyFont="1"/>
    <xf numFmtId="0" fontId="12" fillId="0" borderId="0" xfId="0" applyFont="1" applyAlignment="1">
      <alignment horizontal="left"/>
    </xf>
    <xf numFmtId="164" fontId="3" fillId="0" borderId="9" xfId="1" applyFont="1" applyBorder="1" applyAlignment="1">
      <alignment vertical="top"/>
    </xf>
    <xf numFmtId="0" fontId="6" fillId="0" borderId="5" xfId="0" applyFont="1" applyBorder="1" applyAlignment="1">
      <alignment vertical="top" wrapText="1"/>
    </xf>
    <xf numFmtId="164" fontId="6" fillId="0" borderId="5" xfId="0" applyNumberFormat="1" applyFont="1" applyBorder="1" applyAlignment="1">
      <alignment horizontal="center" vertical="top" wrapText="1"/>
    </xf>
    <xf numFmtId="165" fontId="6" fillId="0" borderId="5" xfId="1" applyNumberFormat="1" applyFont="1" applyFill="1" applyBorder="1" applyAlignment="1">
      <alignment horizontal="center" vertical="top"/>
    </xf>
    <xf numFmtId="164" fontId="6" fillId="0" borderId="5" xfId="1" applyFont="1" applyFill="1" applyBorder="1" applyAlignment="1">
      <alignment horizontal="center" vertical="top"/>
    </xf>
    <xf numFmtId="0" fontId="6" fillId="0" borderId="6" xfId="0" applyFont="1" applyBorder="1" applyAlignment="1">
      <alignment vertical="top" wrapText="1"/>
    </xf>
    <xf numFmtId="164" fontId="6" fillId="0" borderId="6" xfId="0" applyNumberFormat="1" applyFont="1" applyBorder="1" applyAlignment="1">
      <alignment horizontal="center" vertical="top" wrapText="1"/>
    </xf>
    <xf numFmtId="165" fontId="6" fillId="0" borderId="6" xfId="1" applyNumberFormat="1" applyFont="1" applyFill="1" applyBorder="1" applyAlignment="1">
      <alignment horizontal="center" vertical="top"/>
    </xf>
    <xf numFmtId="164" fontId="6" fillId="0" borderId="6" xfId="1" applyFont="1" applyFill="1" applyBorder="1" applyAlignment="1">
      <alignment horizontal="center" vertical="top"/>
    </xf>
    <xf numFmtId="164" fontId="6" fillId="0" borderId="8" xfId="1" applyFont="1" applyFill="1" applyBorder="1" applyAlignment="1">
      <alignment horizontal="center" vertical="top"/>
    </xf>
    <xf numFmtId="0" fontId="8" fillId="0" borderId="14" xfId="0" applyFont="1" applyBorder="1" applyAlignment="1">
      <alignment horizontal="center" vertical="top"/>
    </xf>
    <xf numFmtId="0" fontId="12" fillId="0" borderId="0" xfId="0" applyFont="1" applyAlignment="1">
      <alignment horizontal="right"/>
    </xf>
    <xf numFmtId="164" fontId="3" fillId="0" borderId="5" xfId="1" applyFont="1" applyBorder="1" applyAlignment="1">
      <alignment vertical="top"/>
    </xf>
    <xf numFmtId="164" fontId="8" fillId="0" borderId="8" xfId="1" applyFont="1" applyBorder="1" applyAlignment="1">
      <alignment vertical="top"/>
    </xf>
    <xf numFmtId="2" fontId="9" fillId="0" borderId="5" xfId="0" applyNumberFormat="1" applyFont="1" applyBorder="1" applyAlignment="1">
      <alignment horizontal="right" vertical="top"/>
    </xf>
    <xf numFmtId="0" fontId="6" fillId="0" borderId="2" xfId="0" applyFont="1" applyBorder="1" applyAlignment="1">
      <alignment vertical="top" wrapText="1"/>
    </xf>
    <xf numFmtId="164" fontId="6" fillId="0" borderId="2" xfId="0" applyNumberFormat="1" applyFont="1" applyBorder="1" applyAlignment="1">
      <alignment horizontal="center" vertical="top" wrapText="1"/>
    </xf>
    <xf numFmtId="165" fontId="6" fillId="0" borderId="2" xfId="1" applyNumberFormat="1" applyFont="1" applyFill="1" applyBorder="1" applyAlignment="1">
      <alignment horizontal="center" vertical="top"/>
    </xf>
    <xf numFmtId="164" fontId="6" fillId="0" borderId="2" xfId="1" applyFont="1" applyFill="1" applyBorder="1" applyAlignment="1">
      <alignment horizontal="center" vertical="top"/>
    </xf>
    <xf numFmtId="164" fontId="6" fillId="0" borderId="1" xfId="1" applyFont="1" applyFill="1" applyBorder="1" applyAlignment="1">
      <alignment horizontal="center" vertical="top"/>
    </xf>
    <xf numFmtId="0" fontId="8" fillId="0" borderId="16" xfId="0" applyFont="1" applyBorder="1" applyAlignment="1">
      <alignment horizontal="center" vertical="top"/>
    </xf>
    <xf numFmtId="0" fontId="6" fillId="0" borderId="2" xfId="0" applyFont="1" applyBorder="1" applyAlignment="1">
      <alignment horizontal="center"/>
    </xf>
    <xf numFmtId="164" fontId="9" fillId="5" borderId="9" xfId="1" applyFont="1" applyFill="1" applyBorder="1"/>
    <xf numFmtId="166" fontId="2" fillId="2" borderId="9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165" fontId="4" fillId="4" borderId="5" xfId="1" applyNumberFormat="1" applyFont="1" applyFill="1" applyBorder="1" applyAlignment="1">
      <alignment horizontal="center" vertical="top"/>
    </xf>
    <xf numFmtId="165" fontId="4" fillId="4" borderId="6" xfId="1" applyNumberFormat="1" applyFont="1" applyFill="1" applyBorder="1" applyAlignment="1">
      <alignment horizontal="center" vertical="top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top" wrapText="1"/>
    </xf>
    <xf numFmtId="0" fontId="6" fillId="4" borderId="9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left"/>
    </xf>
    <xf numFmtId="0" fontId="6" fillId="4" borderId="11" xfId="0" applyFont="1" applyFill="1" applyBorder="1" applyAlignment="1">
      <alignment horizontal="left"/>
    </xf>
    <xf numFmtId="0" fontId="4" fillId="4" borderId="10" xfId="0" applyFont="1" applyFill="1" applyBorder="1" applyAlignment="1">
      <alignment horizontal="left"/>
    </xf>
    <xf numFmtId="0" fontId="4" fillId="4" borderId="14" xfId="0" applyFont="1" applyFill="1" applyBorder="1" applyAlignment="1">
      <alignment horizontal="left"/>
    </xf>
    <xf numFmtId="0" fontId="2" fillId="0" borderId="0" xfId="0" applyFont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268942</xdr:colOff>
      <xdr:row>49</xdr:row>
      <xdr:rowOff>33617</xdr:rowOff>
    </xdr:from>
    <xdr:to>
      <xdr:col>8</xdr:col>
      <xdr:colOff>688042</xdr:colOff>
      <xdr:row>50</xdr:row>
      <xdr:rowOff>338417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8FB5D8E4-F9B9-92FF-8506-444F9FDD2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525" t="46144" r="27083" b="47314"/>
        <a:stretch>
          <a:fillRect/>
        </a:stretch>
      </xdr:blipFill>
      <xdr:spPr bwMode="auto">
        <a:xfrm>
          <a:off x="9670677" y="16842441"/>
          <a:ext cx="419100" cy="6521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857250</xdr:colOff>
      <xdr:row>55</xdr:row>
      <xdr:rowOff>0</xdr:rowOff>
    </xdr:from>
    <xdr:to>
      <xdr:col>7</xdr:col>
      <xdr:colOff>197304</xdr:colOff>
      <xdr:row>55</xdr:row>
      <xdr:rowOff>344261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B38AD172-93E5-F429-3080-1C003F23E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06393" y="22016357"/>
          <a:ext cx="1108982" cy="4395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8"/>
  <sheetViews>
    <sheetView tabSelected="1" topLeftCell="A46" zoomScale="70" zoomScaleNormal="70" workbookViewId="0">
      <selection activeCell="L53" sqref="L53"/>
    </sheetView>
  </sheetViews>
  <sheetFormatPr defaultColWidth="9" defaultRowHeight="27.75"/>
  <cols>
    <col min="1" max="1" width="5.28515625" style="2" customWidth="1"/>
    <col min="2" max="2" width="50.42578125" style="2" bestFit="1" customWidth="1"/>
    <col min="3" max="3" width="18.42578125" style="45" customWidth="1"/>
    <col min="4" max="4" width="16" style="2" bestFit="1" customWidth="1"/>
    <col min="5" max="5" width="11.28515625" style="2" customWidth="1"/>
    <col min="6" max="6" width="13.42578125" style="2" bestFit="1" customWidth="1"/>
    <col min="7" max="7" width="13" style="2" customWidth="1"/>
    <col min="8" max="8" width="13.28515625" style="2" bestFit="1" customWidth="1"/>
    <col min="9" max="9" width="13.42578125" style="2" customWidth="1"/>
    <col min="10" max="10" width="13.28515625" style="2" customWidth="1"/>
    <col min="11" max="11" width="14.5703125" style="96" customWidth="1"/>
    <col min="12" max="12" width="12.140625" style="118" bestFit="1" customWidth="1"/>
    <col min="13" max="13" width="16" style="130" bestFit="1" customWidth="1"/>
    <col min="14" max="16384" width="9" style="2"/>
  </cols>
  <sheetData>
    <row r="1" spans="1:13">
      <c r="A1" s="176" t="s">
        <v>42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</row>
    <row r="2" spans="1:13">
      <c r="A2" s="176" t="s">
        <v>50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</row>
    <row r="3" spans="1:13">
      <c r="A3" s="176" t="s">
        <v>49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</row>
    <row r="4" spans="1:13">
      <c r="A4" s="1"/>
      <c r="B4" s="1"/>
      <c r="C4" s="1"/>
      <c r="D4" s="1"/>
      <c r="E4" s="1"/>
      <c r="F4" s="1"/>
      <c r="G4" s="1"/>
      <c r="H4" s="1"/>
      <c r="I4" s="1"/>
      <c r="J4" s="1"/>
      <c r="K4" s="95"/>
      <c r="L4" s="95"/>
      <c r="M4" s="97"/>
    </row>
    <row r="5" spans="1:13">
      <c r="A5" s="177" t="s">
        <v>0</v>
      </c>
      <c r="B5" s="177" t="s">
        <v>17</v>
      </c>
      <c r="C5" s="177" t="s">
        <v>22</v>
      </c>
      <c r="D5" s="177" t="s">
        <v>23</v>
      </c>
      <c r="E5" s="169" t="s">
        <v>24</v>
      </c>
      <c r="F5" s="170"/>
      <c r="G5" s="170"/>
      <c r="H5" s="170"/>
      <c r="I5" s="170"/>
      <c r="J5" s="171"/>
      <c r="K5" s="165" t="s">
        <v>36</v>
      </c>
      <c r="L5" s="179" t="s">
        <v>25</v>
      </c>
      <c r="M5" s="181" t="s">
        <v>26</v>
      </c>
    </row>
    <row r="6" spans="1:13" ht="29.25" customHeight="1">
      <c r="A6" s="178"/>
      <c r="B6" s="178"/>
      <c r="C6" s="178"/>
      <c r="D6" s="178"/>
      <c r="E6" s="158" t="s">
        <v>64</v>
      </c>
      <c r="F6" s="158" t="s">
        <v>65</v>
      </c>
      <c r="G6" s="158" t="s">
        <v>66</v>
      </c>
      <c r="H6" s="158" t="s">
        <v>68</v>
      </c>
      <c r="I6" s="158" t="s">
        <v>67</v>
      </c>
      <c r="J6" s="158" t="s">
        <v>69</v>
      </c>
      <c r="K6" s="166"/>
      <c r="L6" s="180"/>
      <c r="M6" s="182"/>
    </row>
    <row r="7" spans="1:13" ht="47.25" customHeight="1">
      <c r="A7" s="18">
        <v>1</v>
      </c>
      <c r="B7" s="168" t="s">
        <v>35</v>
      </c>
      <c r="C7" s="168"/>
      <c r="D7" s="46"/>
      <c r="E7" s="46"/>
      <c r="F7" s="46"/>
      <c r="G7" s="46"/>
      <c r="H7" s="46"/>
      <c r="I7" s="46"/>
      <c r="J7" s="46"/>
      <c r="K7" s="108"/>
      <c r="L7" s="98"/>
      <c r="M7" s="120" t="s">
        <v>27</v>
      </c>
    </row>
    <row r="8" spans="1:13">
      <c r="A8" s="23"/>
      <c r="B8" s="12" t="s">
        <v>4</v>
      </c>
      <c r="C8" s="29" t="s">
        <v>34</v>
      </c>
      <c r="D8" s="5">
        <v>48800</v>
      </c>
      <c r="E8" s="59">
        <v>46050.400000000001</v>
      </c>
      <c r="F8" s="59">
        <v>53666.16</v>
      </c>
      <c r="G8" s="59">
        <v>51282.23</v>
      </c>
      <c r="H8" s="59">
        <v>50774.23</v>
      </c>
      <c r="I8" s="60">
        <v>62218.71</v>
      </c>
      <c r="J8" s="102">
        <v>52681.62</v>
      </c>
      <c r="K8" s="102">
        <f>SUM(E8:J8)</f>
        <v>316673.35000000003</v>
      </c>
      <c r="L8" s="112">
        <f>K8*100/D8</f>
        <v>648.92079918032789</v>
      </c>
      <c r="M8" s="121"/>
    </row>
    <row r="9" spans="1:13">
      <c r="A9" s="23"/>
      <c r="B9" s="56" t="s">
        <v>6</v>
      </c>
      <c r="C9" s="19" t="s">
        <v>34</v>
      </c>
      <c r="D9" s="7">
        <v>6600</v>
      </c>
      <c r="E9" s="61">
        <v>0</v>
      </c>
      <c r="F9" s="61">
        <v>0</v>
      </c>
      <c r="G9" s="61" t="s">
        <v>43</v>
      </c>
      <c r="H9" s="61">
        <v>0</v>
      </c>
      <c r="I9" s="62">
        <v>4965</v>
      </c>
      <c r="J9" s="63">
        <v>0</v>
      </c>
      <c r="K9" s="103">
        <f t="shared" ref="K9:K19" si="0">SUM(E9:J9)</f>
        <v>4965</v>
      </c>
      <c r="L9" s="111">
        <f t="shared" ref="L9:L19" si="1">K9*100/D9</f>
        <v>75.227272727272734</v>
      </c>
      <c r="M9" s="122"/>
    </row>
    <row r="10" spans="1:13">
      <c r="A10" s="23"/>
      <c r="B10" s="56" t="s">
        <v>11</v>
      </c>
      <c r="C10" s="19" t="s">
        <v>34</v>
      </c>
      <c r="D10" s="7">
        <v>4700</v>
      </c>
      <c r="E10" s="61">
        <v>0</v>
      </c>
      <c r="F10" s="61">
        <v>0</v>
      </c>
      <c r="G10" s="61" t="s">
        <v>43</v>
      </c>
      <c r="H10" s="61">
        <v>0</v>
      </c>
      <c r="I10" s="62">
        <v>0</v>
      </c>
      <c r="J10" s="63">
        <v>0</v>
      </c>
      <c r="K10" s="103">
        <f t="shared" si="0"/>
        <v>0</v>
      </c>
      <c r="L10" s="111">
        <f t="shared" si="1"/>
        <v>0</v>
      </c>
      <c r="M10" s="122"/>
    </row>
    <row r="11" spans="1:13">
      <c r="A11" s="23"/>
      <c r="B11" s="56" t="s">
        <v>8</v>
      </c>
      <c r="C11" s="19" t="s">
        <v>34</v>
      </c>
      <c r="D11" s="7">
        <v>705600</v>
      </c>
      <c r="E11" s="61">
        <v>0</v>
      </c>
      <c r="F11" s="61">
        <v>200920</v>
      </c>
      <c r="G11" s="61">
        <v>147360</v>
      </c>
      <c r="H11" s="61">
        <v>133000</v>
      </c>
      <c r="I11" s="62">
        <v>147600</v>
      </c>
      <c r="J11" s="63">
        <v>93800</v>
      </c>
      <c r="K11" s="103">
        <f>SUM(E11:J11)</f>
        <v>722680</v>
      </c>
      <c r="L11" s="111">
        <f t="shared" si="1"/>
        <v>102.42063492063492</v>
      </c>
      <c r="M11" s="123"/>
    </row>
    <row r="12" spans="1:13">
      <c r="A12" s="23"/>
      <c r="B12" s="56" t="s">
        <v>13</v>
      </c>
      <c r="C12" s="19" t="s">
        <v>34</v>
      </c>
      <c r="D12" s="7">
        <v>69600</v>
      </c>
      <c r="E12" s="61">
        <v>0</v>
      </c>
      <c r="F12" s="61">
        <v>0</v>
      </c>
      <c r="G12" s="61">
        <v>0</v>
      </c>
      <c r="H12" s="61">
        <v>0</v>
      </c>
      <c r="I12" s="62">
        <v>5216</v>
      </c>
      <c r="J12" s="63">
        <v>4496</v>
      </c>
      <c r="K12" s="103">
        <f t="shared" si="0"/>
        <v>9712</v>
      </c>
      <c r="L12" s="111">
        <f t="shared" si="1"/>
        <v>13.954022988505747</v>
      </c>
      <c r="M12" s="122"/>
    </row>
    <row r="13" spans="1:13">
      <c r="A13" s="23"/>
      <c r="B13" s="56" t="s">
        <v>9</v>
      </c>
      <c r="C13" s="19" t="s">
        <v>34</v>
      </c>
      <c r="D13" s="7">
        <v>17100</v>
      </c>
      <c r="E13" s="61">
        <v>0</v>
      </c>
      <c r="F13" s="61">
        <v>0</v>
      </c>
      <c r="G13" s="61">
        <v>0</v>
      </c>
      <c r="H13" s="61" t="s">
        <v>43</v>
      </c>
      <c r="I13" s="62">
        <v>0</v>
      </c>
      <c r="J13" s="63">
        <v>11200</v>
      </c>
      <c r="K13" s="103">
        <f t="shared" si="0"/>
        <v>11200</v>
      </c>
      <c r="L13" s="111">
        <f t="shared" si="1"/>
        <v>65.497076023391813</v>
      </c>
      <c r="M13" s="122"/>
    </row>
    <row r="14" spans="1:13">
      <c r="A14" s="23"/>
      <c r="B14" s="56" t="s">
        <v>10</v>
      </c>
      <c r="C14" s="19" t="s">
        <v>34</v>
      </c>
      <c r="D14" s="7">
        <v>37900</v>
      </c>
      <c r="E14" s="61">
        <v>8000</v>
      </c>
      <c r="F14" s="61">
        <v>8000</v>
      </c>
      <c r="G14" s="61">
        <v>8000</v>
      </c>
      <c r="H14" s="61">
        <v>8000</v>
      </c>
      <c r="I14" s="61">
        <v>8000</v>
      </c>
      <c r="J14" s="61">
        <v>8000</v>
      </c>
      <c r="K14" s="103">
        <f t="shared" si="0"/>
        <v>48000</v>
      </c>
      <c r="L14" s="111">
        <f t="shared" si="1"/>
        <v>126.64907651715039</v>
      </c>
      <c r="M14" s="122"/>
    </row>
    <row r="15" spans="1:13">
      <c r="A15" s="23"/>
      <c r="B15" s="56" t="s">
        <v>12</v>
      </c>
      <c r="C15" s="19" t="s">
        <v>34</v>
      </c>
      <c r="D15" s="7">
        <v>36900</v>
      </c>
      <c r="E15" s="61">
        <v>9075</v>
      </c>
      <c r="F15" s="61">
        <v>8750</v>
      </c>
      <c r="G15" s="61">
        <v>8750</v>
      </c>
      <c r="H15" s="61">
        <v>8925</v>
      </c>
      <c r="I15" s="62">
        <v>8450</v>
      </c>
      <c r="J15" s="103">
        <v>8200</v>
      </c>
      <c r="K15" s="103">
        <f t="shared" si="0"/>
        <v>52150</v>
      </c>
      <c r="L15" s="111">
        <f t="shared" si="1"/>
        <v>141.32791327913279</v>
      </c>
      <c r="M15" s="122"/>
    </row>
    <row r="16" spans="1:13">
      <c r="A16" s="23"/>
      <c r="B16" s="56" t="s">
        <v>5</v>
      </c>
      <c r="C16" s="19" t="s">
        <v>34</v>
      </c>
      <c r="D16" s="7">
        <v>1079700</v>
      </c>
      <c r="E16" s="62">
        <v>0</v>
      </c>
      <c r="F16" s="61">
        <v>92925</v>
      </c>
      <c r="G16" s="62">
        <v>107695.2</v>
      </c>
      <c r="H16" s="62">
        <v>111455</v>
      </c>
      <c r="I16" s="62">
        <v>112583</v>
      </c>
      <c r="J16" s="87">
        <v>116751</v>
      </c>
      <c r="K16" s="103">
        <f t="shared" si="0"/>
        <v>541409.19999999995</v>
      </c>
      <c r="L16" s="111">
        <f t="shared" si="1"/>
        <v>50.144410484393809</v>
      </c>
      <c r="M16" s="122"/>
    </row>
    <row r="17" spans="1:13">
      <c r="A17" s="23"/>
      <c r="B17" s="56" t="s">
        <v>18</v>
      </c>
      <c r="C17" s="19" t="s">
        <v>34</v>
      </c>
      <c r="D17" s="7">
        <v>67900</v>
      </c>
      <c r="E17" s="61">
        <v>0</v>
      </c>
      <c r="F17" s="61">
        <v>0</v>
      </c>
      <c r="G17" s="61">
        <v>0</v>
      </c>
      <c r="H17" s="61">
        <v>0</v>
      </c>
      <c r="I17" s="62">
        <v>0</v>
      </c>
      <c r="J17" s="64">
        <v>0</v>
      </c>
      <c r="K17" s="103">
        <f t="shared" si="0"/>
        <v>0</v>
      </c>
      <c r="L17" s="111">
        <f t="shared" si="1"/>
        <v>0</v>
      </c>
      <c r="M17" s="122"/>
    </row>
    <row r="18" spans="1:13">
      <c r="A18" s="23"/>
      <c r="B18" s="56" t="s">
        <v>51</v>
      </c>
      <c r="C18" s="19" t="s">
        <v>34</v>
      </c>
      <c r="D18" s="7">
        <v>40800</v>
      </c>
      <c r="E18" s="61">
        <v>0</v>
      </c>
      <c r="F18" s="61">
        <v>0</v>
      </c>
      <c r="G18" s="61">
        <v>0</v>
      </c>
      <c r="H18" s="61">
        <v>0</v>
      </c>
      <c r="I18" s="62">
        <v>0</v>
      </c>
      <c r="J18" s="64">
        <v>0</v>
      </c>
      <c r="K18" s="103">
        <f t="shared" ref="K18" si="2">SUM(E18:J18)</f>
        <v>0</v>
      </c>
      <c r="L18" s="111">
        <f t="shared" ref="L18" si="3">K18*100/D18</f>
        <v>0</v>
      </c>
      <c r="M18" s="122"/>
    </row>
    <row r="19" spans="1:13">
      <c r="A19" s="24"/>
      <c r="B19" s="57" t="s">
        <v>19</v>
      </c>
      <c r="C19" s="58" t="s">
        <v>34</v>
      </c>
      <c r="D19" s="4">
        <v>180000</v>
      </c>
      <c r="E19" s="62">
        <v>0</v>
      </c>
      <c r="F19" s="62">
        <v>0</v>
      </c>
      <c r="G19" s="62">
        <v>180000</v>
      </c>
      <c r="H19" s="62">
        <v>0</v>
      </c>
      <c r="I19" s="62">
        <v>0</v>
      </c>
      <c r="J19" s="65">
        <v>0</v>
      </c>
      <c r="K19" s="104">
        <f t="shared" si="0"/>
        <v>180000</v>
      </c>
      <c r="L19" s="113">
        <f t="shared" si="1"/>
        <v>100</v>
      </c>
      <c r="M19" s="122"/>
    </row>
    <row r="20" spans="1:13" ht="48">
      <c r="A20" s="21">
        <v>2</v>
      </c>
      <c r="B20" s="22" t="s">
        <v>15</v>
      </c>
      <c r="C20" s="31" t="s">
        <v>34</v>
      </c>
      <c r="D20" s="32">
        <v>60000</v>
      </c>
      <c r="E20" s="66">
        <v>0</v>
      </c>
      <c r="F20" s="66">
        <v>0</v>
      </c>
      <c r="G20" s="66">
        <v>0</v>
      </c>
      <c r="H20" s="66">
        <v>0</v>
      </c>
      <c r="I20" s="66">
        <v>0</v>
      </c>
      <c r="J20" s="66">
        <v>0</v>
      </c>
      <c r="K20" s="84">
        <f>SUM(E20:J20)</f>
        <v>0</v>
      </c>
      <c r="L20" s="99">
        <f>K20*100/D20</f>
        <v>0</v>
      </c>
      <c r="M20" s="124" t="s">
        <v>27</v>
      </c>
    </row>
    <row r="21" spans="1:13" ht="23.25" customHeight="1">
      <c r="A21" s="33">
        <v>3</v>
      </c>
      <c r="B21" s="172" t="s">
        <v>28</v>
      </c>
      <c r="C21" s="173"/>
      <c r="D21" s="34"/>
      <c r="E21" s="67"/>
      <c r="F21" s="67"/>
      <c r="G21" s="67"/>
      <c r="H21" s="67"/>
      <c r="I21" s="67"/>
      <c r="J21" s="84"/>
      <c r="K21" s="84"/>
      <c r="L21" s="99"/>
      <c r="M21" s="124" t="s">
        <v>27</v>
      </c>
    </row>
    <row r="22" spans="1:13">
      <c r="A22" s="9"/>
      <c r="B22" s="10" t="s">
        <v>52</v>
      </c>
      <c r="C22" s="20" t="s">
        <v>34</v>
      </c>
      <c r="D22" s="8">
        <v>8000</v>
      </c>
      <c r="E22" s="68">
        <v>0</v>
      </c>
      <c r="F22" s="68">
        <v>0</v>
      </c>
      <c r="G22" s="68">
        <v>0</v>
      </c>
      <c r="H22" s="68">
        <v>0</v>
      </c>
      <c r="I22" s="68">
        <v>8000</v>
      </c>
      <c r="J22" s="68">
        <v>0</v>
      </c>
      <c r="K22" s="109">
        <f>SUM(E22:J22)</f>
        <v>8000</v>
      </c>
      <c r="L22" s="111">
        <f>K22*100/D22</f>
        <v>100</v>
      </c>
      <c r="M22" s="122"/>
    </row>
    <row r="23" spans="1:13">
      <c r="A23" s="9"/>
      <c r="B23" s="10" t="s">
        <v>29</v>
      </c>
      <c r="C23" s="20" t="s">
        <v>34</v>
      </c>
      <c r="D23" s="8">
        <v>34000</v>
      </c>
      <c r="E23" s="68">
        <v>0</v>
      </c>
      <c r="F23" s="68">
        <v>0</v>
      </c>
      <c r="G23" s="68">
        <v>0</v>
      </c>
      <c r="H23" s="68">
        <v>0</v>
      </c>
      <c r="I23" s="68">
        <v>34000</v>
      </c>
      <c r="J23" s="68">
        <v>0</v>
      </c>
      <c r="K23" s="109">
        <f>SUM(E23:J23)</f>
        <v>34000</v>
      </c>
      <c r="L23" s="111">
        <f>K23*100/D23</f>
        <v>100</v>
      </c>
      <c r="M23" s="122"/>
    </row>
    <row r="24" spans="1:13">
      <c r="A24" s="9"/>
      <c r="B24" s="10" t="s">
        <v>30</v>
      </c>
      <c r="C24" s="20" t="s">
        <v>34</v>
      </c>
      <c r="D24" s="8">
        <v>8000</v>
      </c>
      <c r="E24" s="68">
        <v>0</v>
      </c>
      <c r="F24" s="68">
        <v>0</v>
      </c>
      <c r="G24" s="68">
        <v>0</v>
      </c>
      <c r="H24" s="68">
        <v>0</v>
      </c>
      <c r="I24" s="68">
        <v>8000</v>
      </c>
      <c r="J24" s="68">
        <v>0</v>
      </c>
      <c r="K24" s="109">
        <f>SUM(E24:J24)</f>
        <v>8000</v>
      </c>
      <c r="L24" s="111">
        <f>K24*100/D24</f>
        <v>100</v>
      </c>
      <c r="M24" s="122"/>
    </row>
    <row r="25" spans="1:13">
      <c r="A25" s="9"/>
      <c r="B25" s="10" t="s">
        <v>53</v>
      </c>
      <c r="C25" s="20" t="s">
        <v>34</v>
      </c>
      <c r="D25" s="8">
        <v>8500</v>
      </c>
      <c r="E25" s="68">
        <v>0</v>
      </c>
      <c r="F25" s="68">
        <v>0</v>
      </c>
      <c r="G25" s="68">
        <v>0</v>
      </c>
      <c r="H25" s="68">
        <v>0</v>
      </c>
      <c r="I25" s="68"/>
      <c r="J25" s="68">
        <v>0</v>
      </c>
      <c r="K25" s="109">
        <f>SUM(E25:J25)</f>
        <v>0</v>
      </c>
      <c r="L25" s="111">
        <f>K25*100/D25</f>
        <v>0</v>
      </c>
      <c r="M25" s="122"/>
    </row>
    <row r="26" spans="1:13">
      <c r="A26" s="26">
        <v>4</v>
      </c>
      <c r="B26" s="25" t="s">
        <v>1</v>
      </c>
      <c r="C26" s="51"/>
      <c r="D26" s="163">
        <v>24818</v>
      </c>
      <c r="E26" s="70">
        <v>0</v>
      </c>
      <c r="F26" s="70">
        <v>0</v>
      </c>
      <c r="G26" s="70">
        <v>0</v>
      </c>
      <c r="H26" s="70">
        <v>24818</v>
      </c>
      <c r="I26" s="70">
        <v>0</v>
      </c>
      <c r="J26" s="71">
        <v>0</v>
      </c>
      <c r="K26" s="88">
        <v>24818</v>
      </c>
      <c r="L26" s="100">
        <f>K26*100/D26</f>
        <v>100</v>
      </c>
      <c r="M26" s="125" t="s">
        <v>27</v>
      </c>
    </row>
    <row r="27" spans="1:13">
      <c r="A27" s="27"/>
      <c r="B27" s="28" t="s">
        <v>7</v>
      </c>
      <c r="C27" s="52"/>
      <c r="D27" s="164"/>
      <c r="E27" s="72"/>
      <c r="F27" s="72"/>
      <c r="G27" s="72"/>
      <c r="H27" s="72"/>
      <c r="I27" s="72"/>
      <c r="J27" s="73"/>
      <c r="K27" s="89"/>
      <c r="L27" s="114"/>
      <c r="M27" s="126"/>
    </row>
    <row r="28" spans="1:13">
      <c r="A28" s="16"/>
      <c r="B28" s="14" t="s">
        <v>54</v>
      </c>
      <c r="C28" s="53" t="s">
        <v>34</v>
      </c>
      <c r="D28" s="15">
        <v>23667</v>
      </c>
      <c r="E28" s="60">
        <v>0</v>
      </c>
      <c r="F28" s="60">
        <v>0</v>
      </c>
      <c r="G28" s="60">
        <v>0</v>
      </c>
      <c r="H28" s="60">
        <v>23667</v>
      </c>
      <c r="I28" s="60">
        <v>0</v>
      </c>
      <c r="J28" s="69">
        <v>0</v>
      </c>
      <c r="K28" s="86">
        <f>SUM(E28:J28)</f>
        <v>23667</v>
      </c>
      <c r="L28" s="115">
        <f t="shared" ref="L28:L34" si="4">K28*100/D28</f>
        <v>100</v>
      </c>
      <c r="M28" s="122"/>
    </row>
    <row r="29" spans="1:13">
      <c r="A29" s="37">
        <v>5</v>
      </c>
      <c r="B29" s="36" t="s">
        <v>2</v>
      </c>
      <c r="C29" s="54"/>
      <c r="D29" s="38"/>
      <c r="E29" s="74">
        <v>0</v>
      </c>
      <c r="F29" s="74">
        <v>0</v>
      </c>
      <c r="G29" s="74">
        <v>0</v>
      </c>
      <c r="H29" s="74">
        <v>0</v>
      </c>
      <c r="I29" s="74">
        <v>0</v>
      </c>
      <c r="J29" s="74">
        <v>0</v>
      </c>
      <c r="K29" s="74">
        <v>0</v>
      </c>
      <c r="L29" s="101"/>
      <c r="M29" s="124" t="s">
        <v>27</v>
      </c>
    </row>
    <row r="30" spans="1:13">
      <c r="A30" s="11"/>
      <c r="B30" s="12" t="s">
        <v>31</v>
      </c>
      <c r="C30" s="131" t="s">
        <v>34</v>
      </c>
      <c r="D30" s="5">
        <v>1000</v>
      </c>
      <c r="E30" s="75">
        <v>0</v>
      </c>
      <c r="F30" s="75">
        <v>0</v>
      </c>
      <c r="G30" s="75">
        <v>0</v>
      </c>
      <c r="H30" s="75" t="s">
        <v>43</v>
      </c>
      <c r="I30" s="75">
        <v>1000</v>
      </c>
      <c r="J30" s="105">
        <v>0</v>
      </c>
      <c r="K30" s="106">
        <f>SUM(E30:J30)</f>
        <v>1000</v>
      </c>
      <c r="L30" s="112">
        <f t="shared" si="4"/>
        <v>100</v>
      </c>
      <c r="M30" s="121"/>
    </row>
    <row r="31" spans="1:13">
      <c r="A31" s="3"/>
      <c r="B31" s="6" t="s">
        <v>63</v>
      </c>
      <c r="C31" s="132" t="s">
        <v>34</v>
      </c>
      <c r="D31" s="17">
        <v>1140</v>
      </c>
      <c r="E31" s="77">
        <v>0</v>
      </c>
      <c r="F31" s="77">
        <v>0</v>
      </c>
      <c r="G31" s="77">
        <v>0</v>
      </c>
      <c r="H31" s="77" t="s">
        <v>43</v>
      </c>
      <c r="I31" s="77">
        <v>1140</v>
      </c>
      <c r="J31" s="107">
        <v>0</v>
      </c>
      <c r="K31" s="110">
        <f>SUM(E31:J31)</f>
        <v>1140</v>
      </c>
      <c r="L31" s="113">
        <f t="shared" si="4"/>
        <v>100</v>
      </c>
      <c r="M31" s="127"/>
    </row>
    <row r="32" spans="1:13" ht="96">
      <c r="A32" s="39">
        <v>6</v>
      </c>
      <c r="B32" s="40" t="s">
        <v>14</v>
      </c>
      <c r="C32" s="55" t="s">
        <v>34</v>
      </c>
      <c r="D32" s="32">
        <f>7800+11700+7800+7800</f>
        <v>35100</v>
      </c>
      <c r="E32" s="78">
        <v>0</v>
      </c>
      <c r="F32" s="78">
        <v>0</v>
      </c>
      <c r="G32" s="78">
        <v>0</v>
      </c>
      <c r="H32" s="78">
        <v>0</v>
      </c>
      <c r="I32" s="78">
        <v>0</v>
      </c>
      <c r="J32" s="85"/>
      <c r="K32" s="85">
        <f>SUM(E32:J32)</f>
        <v>0</v>
      </c>
      <c r="L32" s="99">
        <f t="shared" si="4"/>
        <v>0</v>
      </c>
      <c r="M32" s="124" t="s">
        <v>27</v>
      </c>
    </row>
    <row r="33" spans="1:13">
      <c r="A33" s="41">
        <v>7</v>
      </c>
      <c r="B33" s="174" t="s">
        <v>3</v>
      </c>
      <c r="C33" s="175"/>
      <c r="D33" s="30"/>
      <c r="E33" s="79"/>
      <c r="F33" s="79"/>
      <c r="G33" s="79"/>
      <c r="H33" s="79"/>
      <c r="I33" s="79"/>
      <c r="J33" s="90"/>
      <c r="K33" s="90"/>
      <c r="L33" s="100"/>
      <c r="M33" s="125" t="s">
        <v>27</v>
      </c>
    </row>
    <row r="34" spans="1:13">
      <c r="A34" s="11"/>
      <c r="B34" s="14" t="s">
        <v>32</v>
      </c>
      <c r="C34" s="47" t="s">
        <v>34</v>
      </c>
      <c r="D34" s="5">
        <v>10000</v>
      </c>
      <c r="E34" s="75">
        <v>0</v>
      </c>
      <c r="F34" s="75">
        <v>0</v>
      </c>
      <c r="G34" s="75">
        <v>0</v>
      </c>
      <c r="H34" s="75">
        <v>10000</v>
      </c>
      <c r="I34" s="75">
        <v>0</v>
      </c>
      <c r="J34" s="76">
        <v>0</v>
      </c>
      <c r="K34" s="91">
        <f>SUM(E34:J34)</f>
        <v>10000</v>
      </c>
      <c r="L34" s="112">
        <f t="shared" si="4"/>
        <v>100</v>
      </c>
      <c r="M34" s="121"/>
    </row>
    <row r="35" spans="1:13">
      <c r="A35" s="13"/>
      <c r="B35" s="14" t="s">
        <v>33</v>
      </c>
      <c r="C35" s="48"/>
      <c r="D35" s="15"/>
      <c r="E35" s="59"/>
      <c r="F35" s="59"/>
      <c r="G35" s="59"/>
      <c r="H35" s="59"/>
      <c r="I35" s="59"/>
      <c r="J35" s="80"/>
      <c r="K35" s="92"/>
      <c r="L35" s="111"/>
      <c r="M35" s="122"/>
    </row>
    <row r="36" spans="1:13">
      <c r="A36" s="16"/>
      <c r="B36" s="35" t="s">
        <v>20</v>
      </c>
      <c r="C36" s="49" t="s">
        <v>34</v>
      </c>
      <c r="D36" s="42">
        <v>7950</v>
      </c>
      <c r="E36" s="81">
        <v>0</v>
      </c>
      <c r="F36" s="81">
        <v>0</v>
      </c>
      <c r="G36" s="81">
        <v>0</v>
      </c>
      <c r="H36" s="81">
        <v>0</v>
      </c>
      <c r="I36" s="81">
        <v>14500</v>
      </c>
      <c r="J36" s="82">
        <v>0</v>
      </c>
      <c r="K36" s="93">
        <f>SUM(E36:J36)</f>
        <v>14500</v>
      </c>
      <c r="L36" s="116">
        <f>K36*100/D36</f>
        <v>182.38993710691824</v>
      </c>
      <c r="M36" s="128"/>
    </row>
    <row r="37" spans="1:13" ht="48">
      <c r="A37" s="9"/>
      <c r="B37" s="44" t="s">
        <v>21</v>
      </c>
      <c r="C37" s="50" t="s">
        <v>34</v>
      </c>
      <c r="D37" s="43">
        <v>31200</v>
      </c>
      <c r="E37" s="83">
        <v>0</v>
      </c>
      <c r="F37" s="83">
        <v>0</v>
      </c>
      <c r="G37" s="83">
        <v>0</v>
      </c>
      <c r="H37" s="83">
        <v>0</v>
      </c>
      <c r="I37" s="83">
        <v>20000</v>
      </c>
      <c r="J37" s="135">
        <v>0</v>
      </c>
      <c r="K37" s="94">
        <f>SUM(E37:J37)</f>
        <v>20000</v>
      </c>
      <c r="L37" s="119">
        <f>K37*100/D37</f>
        <v>64.102564102564102</v>
      </c>
      <c r="M37" s="128"/>
    </row>
    <row r="38" spans="1:13">
      <c r="A38" s="9"/>
      <c r="B38" s="44" t="s">
        <v>55</v>
      </c>
      <c r="C38" s="50" t="s">
        <v>34</v>
      </c>
      <c r="D38" s="83">
        <v>3337.5</v>
      </c>
      <c r="E38" s="83">
        <v>0</v>
      </c>
      <c r="F38" s="83">
        <v>0</v>
      </c>
      <c r="G38" s="83">
        <v>0</v>
      </c>
      <c r="H38" s="83">
        <v>0</v>
      </c>
      <c r="I38" s="83">
        <v>20000</v>
      </c>
      <c r="J38" s="135">
        <v>0</v>
      </c>
      <c r="K38" s="94">
        <f>SUM(E38:J38)</f>
        <v>20000</v>
      </c>
      <c r="L38" s="119">
        <f>K38*100/D38</f>
        <v>599.25093632958806</v>
      </c>
      <c r="M38" s="128"/>
    </row>
    <row r="39" spans="1:13">
      <c r="A39" s="156">
        <v>8</v>
      </c>
      <c r="B39" s="136" t="s">
        <v>56</v>
      </c>
      <c r="C39" s="137"/>
      <c r="D39" s="139"/>
      <c r="E39" s="139"/>
      <c r="F39" s="139"/>
      <c r="G39" s="139"/>
      <c r="H39" s="139"/>
      <c r="I39" s="139"/>
      <c r="J39" s="147"/>
      <c r="K39" s="148"/>
      <c r="L39" s="149"/>
      <c r="M39" s="145"/>
    </row>
    <row r="40" spans="1:13">
      <c r="A40" s="9"/>
      <c r="B40" s="136" t="s">
        <v>57</v>
      </c>
      <c r="C40" s="137" t="s">
        <v>34</v>
      </c>
      <c r="D40" s="138">
        <v>6000</v>
      </c>
      <c r="E40" s="139">
        <v>0</v>
      </c>
      <c r="F40" s="139">
        <v>0</v>
      </c>
      <c r="G40" s="139">
        <v>0</v>
      </c>
      <c r="H40" s="139">
        <v>0</v>
      </c>
      <c r="I40" s="139">
        <v>0</v>
      </c>
      <c r="J40" s="139">
        <v>0</v>
      </c>
      <c r="K40" s="144">
        <v>0</v>
      </c>
      <c r="L40" s="112">
        <v>0</v>
      </c>
      <c r="M40" s="145"/>
    </row>
    <row r="41" spans="1:13">
      <c r="A41" s="9"/>
      <c r="B41" s="150" t="s">
        <v>58</v>
      </c>
      <c r="C41" s="151" t="s">
        <v>34</v>
      </c>
      <c r="D41" s="152">
        <v>18000</v>
      </c>
      <c r="E41" s="153">
        <v>0</v>
      </c>
      <c r="F41" s="153">
        <v>0</v>
      </c>
      <c r="G41" s="153">
        <v>0</v>
      </c>
      <c r="H41" s="153">
        <v>0</v>
      </c>
      <c r="I41" s="153">
        <v>0</v>
      </c>
      <c r="J41" s="153">
        <v>0</v>
      </c>
      <c r="K41" s="153">
        <v>0</v>
      </c>
      <c r="L41" s="111">
        <v>0</v>
      </c>
      <c r="M41" s="122"/>
    </row>
    <row r="42" spans="1:13">
      <c r="A42" s="9"/>
      <c r="B42" s="150" t="s">
        <v>59</v>
      </c>
      <c r="C42" s="151" t="s">
        <v>34</v>
      </c>
      <c r="D42" s="152">
        <v>16000</v>
      </c>
      <c r="E42" s="153">
        <v>0</v>
      </c>
      <c r="F42" s="153">
        <v>0</v>
      </c>
      <c r="G42" s="153">
        <v>0</v>
      </c>
      <c r="H42" s="153">
        <v>0</v>
      </c>
      <c r="I42" s="153">
        <v>0</v>
      </c>
      <c r="J42" s="153">
        <v>0</v>
      </c>
      <c r="K42" s="154">
        <v>0</v>
      </c>
      <c r="L42" s="111">
        <v>0</v>
      </c>
      <c r="M42" s="155"/>
    </row>
    <row r="43" spans="1:13">
      <c r="A43" s="9"/>
      <c r="B43" s="150" t="s">
        <v>60</v>
      </c>
      <c r="C43" s="151" t="s">
        <v>34</v>
      </c>
      <c r="D43" s="152">
        <v>3000</v>
      </c>
      <c r="E43" s="153">
        <v>0</v>
      </c>
      <c r="F43" s="153">
        <v>0</v>
      </c>
      <c r="G43" s="153">
        <v>0</v>
      </c>
      <c r="H43" s="153">
        <v>0</v>
      </c>
      <c r="I43" s="153">
        <v>0</v>
      </c>
      <c r="J43" s="153">
        <v>0</v>
      </c>
      <c r="K43" s="153">
        <v>0</v>
      </c>
      <c r="L43" s="111">
        <v>0</v>
      </c>
      <c r="M43" s="122"/>
    </row>
    <row r="44" spans="1:13">
      <c r="A44" s="9"/>
      <c r="B44" s="140" t="s">
        <v>61</v>
      </c>
      <c r="C44" s="141" t="s">
        <v>34</v>
      </c>
      <c r="D44" s="142">
        <v>10000</v>
      </c>
      <c r="E44" s="143">
        <v>0</v>
      </c>
      <c r="F44" s="143">
        <v>0</v>
      </c>
      <c r="G44" s="143">
        <v>0</v>
      </c>
      <c r="H44" s="143">
        <v>0</v>
      </c>
      <c r="I44" s="143">
        <v>0</v>
      </c>
      <c r="J44" s="143">
        <v>0</v>
      </c>
      <c r="K44" s="143">
        <v>0</v>
      </c>
      <c r="L44" s="111">
        <v>0</v>
      </c>
      <c r="M44" s="127"/>
    </row>
    <row r="45" spans="1:13">
      <c r="A45" s="160" t="s">
        <v>16</v>
      </c>
      <c r="B45" s="161"/>
      <c r="C45" s="162"/>
      <c r="D45" s="157">
        <f t="shared" ref="D45:K45" si="5">SUM(D8:D44)</f>
        <v>2605312.5</v>
      </c>
      <c r="E45" s="157">
        <f t="shared" si="5"/>
        <v>63125.4</v>
      </c>
      <c r="F45" s="157">
        <f t="shared" si="5"/>
        <v>364261.16000000003</v>
      </c>
      <c r="G45" s="157">
        <f t="shared" si="5"/>
        <v>503087.43</v>
      </c>
      <c r="H45" s="157">
        <f t="shared" si="5"/>
        <v>370639.23</v>
      </c>
      <c r="I45" s="157">
        <f t="shared" si="5"/>
        <v>455672.70999999996</v>
      </c>
      <c r="J45" s="157">
        <f t="shared" si="5"/>
        <v>295128.62</v>
      </c>
      <c r="K45" s="157">
        <f t="shared" si="5"/>
        <v>2051914.55</v>
      </c>
      <c r="L45" s="117">
        <f>(K45*100)/D45</f>
        <v>78.758864819479427</v>
      </c>
      <c r="M45" s="129"/>
    </row>
    <row r="46" spans="1:13">
      <c r="B46" s="133" t="s">
        <v>47</v>
      </c>
      <c r="C46" s="133"/>
      <c r="D46" s="133"/>
      <c r="E46" s="133"/>
      <c r="F46" s="133"/>
      <c r="G46" s="133"/>
      <c r="H46" s="133"/>
      <c r="I46" s="133"/>
      <c r="J46" s="133"/>
      <c r="K46" s="133"/>
      <c r="L46" s="133"/>
    </row>
    <row r="47" spans="1:13">
      <c r="B47" s="167" t="s">
        <v>41</v>
      </c>
      <c r="C47" s="167"/>
      <c r="D47" s="167"/>
      <c r="E47" s="167"/>
      <c r="F47" s="167"/>
      <c r="G47" s="167"/>
      <c r="H47" s="167"/>
      <c r="I47" s="167"/>
      <c r="J47" s="167"/>
      <c r="K47" s="167"/>
      <c r="L47" s="167"/>
    </row>
    <row r="48" spans="1:13">
      <c r="B48" s="167"/>
      <c r="C48" s="167"/>
      <c r="D48" s="167"/>
      <c r="E48" s="167"/>
      <c r="F48" s="167"/>
      <c r="G48" s="167"/>
      <c r="H48" s="167"/>
      <c r="I48" s="167"/>
      <c r="J48" s="167"/>
      <c r="K48" s="167"/>
      <c r="L48" s="167"/>
    </row>
    <row r="49" spans="2:12"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</row>
    <row r="50" spans="2:12">
      <c r="B50" s="133" t="s">
        <v>37</v>
      </c>
      <c r="C50" s="133"/>
      <c r="D50" s="133"/>
      <c r="E50" s="133"/>
      <c r="F50" s="133"/>
      <c r="G50" s="133"/>
      <c r="H50" s="133"/>
      <c r="I50" s="133"/>
      <c r="J50" s="133"/>
      <c r="K50" s="133"/>
      <c r="L50" s="133"/>
    </row>
    <row r="51" spans="2:12">
      <c r="B51" s="133"/>
      <c r="C51" s="133"/>
      <c r="D51" s="133"/>
      <c r="E51" s="133"/>
      <c r="F51" s="133"/>
      <c r="G51" s="133"/>
      <c r="H51" s="146" t="s">
        <v>44</v>
      </c>
      <c r="I51" s="133"/>
      <c r="J51" s="133"/>
      <c r="K51" s="133"/>
      <c r="L51" s="133"/>
    </row>
    <row r="52" spans="2:12">
      <c r="B52" s="133"/>
      <c r="C52" s="133"/>
      <c r="D52" s="133"/>
      <c r="E52" s="133"/>
      <c r="F52" s="133"/>
      <c r="G52" s="133"/>
      <c r="H52" s="159" t="s">
        <v>45</v>
      </c>
      <c r="I52" s="159"/>
      <c r="J52" s="159"/>
      <c r="K52" s="133"/>
      <c r="L52" s="133"/>
    </row>
    <row r="53" spans="2:12">
      <c r="B53" s="133"/>
      <c r="C53" s="133"/>
      <c r="D53" s="133"/>
      <c r="E53" s="133"/>
      <c r="F53" s="133"/>
      <c r="G53" s="133"/>
      <c r="H53" s="159" t="s">
        <v>48</v>
      </c>
      <c r="I53" s="159"/>
      <c r="J53" s="159"/>
      <c r="K53" s="133"/>
      <c r="L53" s="133"/>
    </row>
    <row r="54" spans="2:12">
      <c r="B54" s="133"/>
      <c r="C54" s="133"/>
      <c r="D54" s="133"/>
      <c r="E54" s="133"/>
      <c r="F54" s="133"/>
      <c r="G54" s="133"/>
      <c r="H54" s="159" t="s">
        <v>38</v>
      </c>
      <c r="I54" s="159"/>
      <c r="J54" s="159"/>
      <c r="K54" s="133"/>
      <c r="L54" s="133"/>
    </row>
    <row r="55" spans="2:12">
      <c r="B55" s="133"/>
      <c r="C55" s="133"/>
      <c r="D55" s="133"/>
      <c r="E55" s="133"/>
      <c r="F55" s="96" t="s">
        <v>39</v>
      </c>
      <c r="G55" s="133"/>
      <c r="H55" s="133"/>
      <c r="I55" s="133"/>
      <c r="J55" s="133"/>
      <c r="K55" s="133"/>
      <c r="L55" s="133"/>
    </row>
    <row r="56" spans="2:12">
      <c r="B56" s="133"/>
      <c r="C56" s="133"/>
      <c r="D56" s="133"/>
      <c r="E56" s="133"/>
      <c r="F56" s="134" t="s">
        <v>40</v>
      </c>
      <c r="G56" s="133"/>
      <c r="H56" s="133"/>
      <c r="I56" s="133"/>
      <c r="J56" s="133"/>
      <c r="K56" s="133"/>
      <c r="L56" s="133"/>
    </row>
    <row r="57" spans="2:12">
      <c r="B57" s="133"/>
      <c r="C57" s="133"/>
      <c r="D57" s="133"/>
      <c r="E57" s="133"/>
      <c r="F57" s="159" t="s">
        <v>62</v>
      </c>
      <c r="G57" s="159"/>
      <c r="H57" s="159"/>
      <c r="I57" s="133"/>
      <c r="J57" s="133"/>
      <c r="K57" s="133"/>
      <c r="L57" s="133"/>
    </row>
    <row r="58" spans="2:12">
      <c r="B58" s="133"/>
      <c r="C58" s="133"/>
      <c r="D58" s="133"/>
      <c r="E58" s="133"/>
      <c r="F58" s="159" t="s">
        <v>46</v>
      </c>
      <c r="G58" s="159"/>
      <c r="H58" s="159"/>
      <c r="I58" s="133"/>
      <c r="J58" s="133"/>
      <c r="K58" s="133"/>
      <c r="L58" s="133"/>
    </row>
  </sheetData>
  <mergeCells count="22">
    <mergeCell ref="A1:M1"/>
    <mergeCell ref="A2:M2"/>
    <mergeCell ref="A3:M3"/>
    <mergeCell ref="A5:A6"/>
    <mergeCell ref="B5:B6"/>
    <mergeCell ref="C5:C6"/>
    <mergeCell ref="D5:D6"/>
    <mergeCell ref="L5:L6"/>
    <mergeCell ref="M5:M6"/>
    <mergeCell ref="D26:D27"/>
    <mergeCell ref="K5:K6"/>
    <mergeCell ref="B47:L49"/>
    <mergeCell ref="H52:J52"/>
    <mergeCell ref="B7:C7"/>
    <mergeCell ref="E5:J5"/>
    <mergeCell ref="B21:C21"/>
    <mergeCell ref="B33:C33"/>
    <mergeCell ref="H53:J53"/>
    <mergeCell ref="H54:J54"/>
    <mergeCell ref="F57:H57"/>
    <mergeCell ref="F58:H58"/>
    <mergeCell ref="A45:C45"/>
  </mergeCells>
  <pageMargins left="0.39370078740157483" right="0.39370078740157483" top="0.39370078740157483" bottom="0.59" header="0.31496062992125984" footer="0.31496062992125984"/>
  <pageSetup paperSize="9" scale="6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รายงานผลการใช้จ่ายงบประมาณ</vt:lpstr>
      <vt:lpstr>รายงานผลการใช้จ่ายงบประมาณ!Print_Titles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Admin.com</cp:lastModifiedBy>
  <cp:lastPrinted>2025-04-24T03:56:42Z</cp:lastPrinted>
  <dcterms:created xsi:type="dcterms:W3CDTF">2023-05-30T14:10:06Z</dcterms:created>
  <dcterms:modified xsi:type="dcterms:W3CDTF">2025-04-24T03:56:56Z</dcterms:modified>
</cp:coreProperties>
</file>